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SUMEN" sheetId="1" state="visible" r:id="rId3"/>
    <sheet name="DETALLE" sheetId="2" state="visible" r:id="rId4"/>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<sst xmlns="http://schemas.openxmlformats.org/spreadsheetml/2006/main" count="189" uniqueCount="163">
  <si>
    <t xml:space="preserve">CONCEPTO DE GASTO RESUMIDO</t>
  </si>
  <si>
    <t xml:space="preserve">CONCEPTO DE GASTO DETALLADO</t>
  </si>
  <si>
    <t xml:space="preserve">Genérico a) RRHH propios de la Entidad (máx. 20% del coste total) </t>
  </si>
  <si>
    <t xml:space="preserve">Genérico a) Los de Recursos Humanos propios de la Entidad destinados a imputar al Proyecto en: Secretarías Técnicas, Coordinación, Organizativos, etc. Con un tope máximo en su conjunto del 20% del coste total del Proyecto. Han de tratarse de gastos directamente relacionados con la organización y el desarrollo del proyecto subvencionado </t>
  </si>
  <si>
    <t xml:space="preserve">Genérico b) RRHH ajenos a la Entidad (máx. 50% del coste total)</t>
  </si>
  <si>
    <t xml:space="preserve">Genérico b) Los de Recursos Humanos ajenos a la Entidad (Empresas, autónomos o freelance): servicios técnicos y profesionales, de docencia, de investigación, de talleres, de monitorías, de programación, de desarrollo de aplicación e implantación de productos tecnológicos. Con un tope máximo en su conjunto del 50 % del coste total del Proyecto. </t>
  </si>
  <si>
    <t xml:space="preserve">Genérico c) Divulgación del proyecto</t>
  </si>
  <si>
    <t xml:space="preserve">Genérico c) Los de divulgación del Proyecto: Material promocional relacionado con la imagen, difusión, publicidad, web, imprenta, publicaciones del proyecto, ya sean por medios escritos, sonoros, audiovisuales o digitales. Dicho material promocional ha de estar directamente relacionado con el proyecto y en el mismo se ha de identificar claramente el proyecto, fecha/s y/o lugar de realización, así como adoptar las medidas de difusión para dar la adecuada publicidad del carácter público de la financiación obtenida, conforme el ANEXO A: PUBLICIDAD DE LA SUBVENCIÓN RECIBIDA POR LAS ENTIDADES BENEFICIARIAS. </t>
  </si>
  <si>
    <t xml:space="preserve">Genérico d) Alquileres de servicios de sonido, espacios, infraestructuras, transportes de enseres...(máx. 10% del coste total)</t>
  </si>
  <si>
    <t xml:space="preserve">Genérico d) Los de alquileres de: servicios de sonido, de recintos o espacios, de infraestructuras o de transportes de enseres, etc. Con un tope máximo en su conjunto del 10 % del coste total del Proyecto. </t>
  </si>
  <si>
    <t xml:space="preserve">Genérico e) Seguro del proyecto</t>
  </si>
  <si>
    <t xml:space="preserve">Genérico e) Los de seguro, si una norma lo obliga para el desarrollo del Proyecto, siendo contratados ex profeso para la misma. </t>
  </si>
  <si>
    <t xml:space="preserve">Genérico f) Personal de nueva contratación</t>
  </si>
  <si>
    <t xml:space="preserve">Genérico f) Los gastos de personal, cuando sean de nueva contratación exclusivamente para el desarrollo del Proyecto, y que supongan un incremento neto de plantilla (a efectos de la presente Convocatoria, para el cómputo del incremento neto de plantilla, sólo se contabilizarán los contratos que sean indefinidos a jornada laboral igual o superior al 50%.) respecto a la fecha 1 de septiembre de 2024 y que el personal a contratar no haya tenido relación laboral con la Entidad beneficiaria, al menos en un período anterior de un año, contado desde el inicio del plazo de presentación de solicitudes. En ningún caso el IMDEEC asumirá obligación alguna de carácter laboral ni de ninguna otra clase respecto al personal que la Entidad beneficiaria destine a la ejecución del Proyecto aprobado, en tanto en cuanto, el referido personal debe ser aportado por la referida Entidad, a cuyo cargo correrán las respectivas relaciones jurídico laborales, o de otra índole que puedan existir, sin que en ningún caso alcance al IMDEEC responsabilidad alguna directa o indirecta por tales conceptos. Con un tope máximo del 50% del coste total del Proyecto. En el supuesto de que la Entidad solicitante haya resultado  beneficiaria de la Convocatoria de incentivos de - FORMA y CONTRATA 24 Línea 3, no será subvencionada por este concepto de gasto, por lo que no podrá aparecer importe alguno en el presupuesto presentado</t>
  </si>
  <si>
    <t xml:space="preserve">Genérico g) Catering, premios o similares (máx 500 € por cada uno)</t>
  </si>
  <si>
    <t xml:space="preserve">Genérico g) Los de catering, premios-reconocimientos o similares, siempre que no excedan individualmente de 500 €, en cada uno de los conceptos anteriores. </t>
  </si>
  <si>
    <t xml:space="preserve">Genérico h) Desplazamientos en transportes públicos o privados, manutención y alojamiento (máx. en su conjunto de 3.000 €., excepto para las Líneas 1 y 4 máx. en su conjunto del 30 % del coste total) </t>
  </si>
  <si>
    <t xml:space="preserve">Genérico h) Los de desplazamientos, realizados en transportes públicos o privados (línea regular de ida y vuelta), los de manutención y alojamiento (restaurantes, hoteles y demás establecimientos de hostelería), necesarios para el desarrollo del Proyecto, siempre y cuando se ajustan a su valor de mercado , estén recogidos en facturas de tráfico legal, estén debidamente justificados y aparezca en el concepto de éstas la identificación de las personas afectas y su vinculación con actividades del proyecto, quedando expresamente excluidos los gastos incurridos por acompañantes de estas. Con límite máximo en su conjunto de 3.000 €. Excepto para las Líneas 1 y 4 con un tope máximo en su conjunto del 30 % del coste total del Proyecto. </t>
  </si>
  <si>
    <t xml:space="preserve">Genérico i) Videoconferencias, software informático para su desarrollo y  y otros aplicables en este campo de las TICs (máx. 10% del coste total)</t>
  </si>
  <si>
    <t xml:space="preserve">Genérico i) Los de videoconferencias, software informático para su desarrollo, y otros aplicables en este campo de las TICs. Con un tope máximo en su conjunto del 10 % del coste total del Proyecto. </t>
  </si>
  <si>
    <t xml:space="preserve">Genérico j) Materiales necesarios para el desarrollo del Proyecto (máx. 30% del coste total)</t>
  </si>
  <si>
    <t xml:space="preserve">Genérico j) Los de materiales que indubitadamente sean necesarios para el desarrollo del Proyecto, tales como adquisición de insumos o materiales que tenga carácter fungible y que estén directamente vinculados con la realización del proyecto, incluyendo alquiler de espacios o equipamientos técnicos para el desarrollo del mismo. Con un tope máximo en su conjunto del 30% del coste total del Proyecto. </t>
  </si>
  <si>
    <t xml:space="preserve">SUBTOTAL GENÉRICO</t>
  </si>
  <si>
    <t xml:space="preserve">Línea 1 a) Reserva de espacios, alquiler de stands y mobiliario, montaje y desmontaje, comunicación, servicio de azafatas y transporte de mercancía para el desarrollo del congreso o jornada</t>
  </si>
  <si>
    <t xml:space="preserve">Línea 1 a) Reserva de espacios, alquiler de stands y mobiliario, así como los gastos necesarios para su montaje y desmontaje, comunicación, servicio de azafatas y transporte de mercancía para el desarrollo del congreso o jornada, siendo contratados ex profeso para la misma y otros otros servicios </t>
  </si>
  <si>
    <t xml:space="preserve">Línea 1 b) Honorarios del intérprete (máx. 3.500 €) </t>
  </si>
  <si>
    <t xml:space="preserve">Línea 1 b) Honorarios del intérprete, con titulación oficial. El límite de estos gastos será de 3.500 euros. </t>
  </si>
  <si>
    <t xml:space="preserve">Línea 1 c) Actividades de networking entre los participante (máx 3.500 €) </t>
  </si>
  <si>
    <t xml:space="preserve">Línea 1  c) Los gastos relacionados con actividades de networking entre los participantes y de estos con los ponentes y los relacionados con el cierre de agendas cruzadas, siempre que los mismos sean realizados por empresas ajenas a la Entidad beneficiaria y de valor añadido en la realización de la jornada/congreso. Dicho concepto deberá ser acreditado con detalle de las agendas elaboradas, incluyendo fechas, identificación de las contrapartes y entrevistas realizadas. El límite de estos gastos será de 3.500 euro </t>
  </si>
  <si>
    <t xml:space="preserve">SUBTOTAL LÍNEA 1</t>
  </si>
  <si>
    <t xml:space="preserve">Línea 2 a) Beca mensual de las prácticas (entre 550 y 600 € mensuales/alumno/a (incluida la Seguridad Social) (entre 2 y 3 meses de duración) (máx por alumno 1.800 €) </t>
  </si>
  <si>
    <t xml:space="preserve">Línea 2 a) Becas de los alumnos/as. Beca mensual de las prácticas, que oscilará entre los 550 y 600 € mensuales/alumno/a (incluida la Seguridad Social) y con una duración mínima de las prácticas de 2 meses y una duración máxima de 3 meses. La subvención máxima por alumno y beca será de 1.800 € (incluida la Seguridad Social). </t>
  </si>
  <si>
    <t xml:space="preserve">Línea 2 b) Equipos de protección individual</t>
  </si>
  <si>
    <t xml:space="preserve">Línea 2 b) Equipos de protección individual (en caso de ser necesario), se deberá acreditar documentalmente la recepción de los mismos por el Alumno/a en prácticas </t>
  </si>
  <si>
    <t xml:space="preserve">Línea 2 c) Vestuario laboral </t>
  </si>
  <si>
    <t xml:space="preserve">Línea 2 c) Vestuario laboral, en caso de ser necesario, deberá constar en lugar visible de alguna prenda la Convocatoria de referencia, y se deberá acreditar documentalmente la recepción del mismo por el alumno/a en prácticas. </t>
  </si>
  <si>
    <t xml:space="preserve">Línea 2 d) Serigrafía, bordado, vinilo u otra técnica utilizada para la identificación de las prendas de los equipos de protección y vestuario laboral con elementos de la imagen corporativa o marca de empresa que acoge a los alumnos en prácticas, en su caso. </t>
  </si>
  <si>
    <t xml:space="preserve">Línea 2 d) Gastos de serigrafía, bordado, vinilo u otra técnica utilizada para la identificación de las prendas de los equipos de protección y vestuario laboral con elementos de la imagen corporativa o marca de empresa que acoge a los alumnos en prácticas, en su caso. </t>
  </si>
  <si>
    <t xml:space="preserve">SUBTOTAL LÍNEA 2</t>
  </si>
  <si>
    <t xml:space="preserve">Línea 4 a) Misiones comerciales directas o inversas </t>
  </si>
  <si>
    <t xml:space="preserve">Línea 4 b) Honorarios del intérprete (máx. 3.500 €) </t>
  </si>
  <si>
    <t xml:space="preserve">Línea 4 b) Honorarios del intérprete, con titulación oficial. El límite de estos gastos será de 3.500 euros. </t>
  </si>
  <si>
    <t xml:space="preserve">Línea 4 c) Patente registrada cordobesa</t>
  </si>
  <si>
    <t xml:space="preserve">Línea 4 c) Patente registrada cordobesas. </t>
  </si>
  <si>
    <t xml:space="preserve">Línea 4 d) Proceso de registro de marca. </t>
  </si>
  <si>
    <t xml:space="preserve">Línea 4 d) Gastos relacionados con el proceso de registro de marca. </t>
  </si>
  <si>
    <t xml:space="preserve">Línea 4 e) Proceso de certificación y registro de productos necesarios para la comercialización de los mismos en los países fuera de la UE.</t>
  </si>
  <si>
    <t xml:space="preserve">Línea 4 e) Gastos relacionados con el proceso de certificación y registro de productos necesarios para la comercialización de los mismos en los países fuera de la Unión Europea. </t>
  </si>
  <si>
    <t xml:space="preserve">Línea 4 f) Sellos identificativos de calidad cordobesas, patentes registradas cordobesas, registro de marcas cordobesas. (máx 30% de coste total) </t>
  </si>
  <si>
    <t xml:space="preserve">Línea 4 f) Los relacionados con sellos identificativos de calidad cordobesas, patentes registradas cordobesas, registro de marcas cordobesas. Con un tope máximo del 30% del coste total del Proyecto. </t>
  </si>
  <si>
    <t xml:space="preserve">Línea 4 g) Actividades de networking.(máx 3.500 €)</t>
  </si>
  <si>
    <t xml:space="preserve">Línea 4 g) Los gastos relacionados con actividades de networking entre los participantes y de estos con los ponentes y los relacionados con el cierre de agendas cruzadas, siempre que los mismos sean realizados por empresas ajenas a la Entidad beneficiaria y de valor añadido en la realización de la jornada/congreso. Dicho concepto deberá ser acreditado con detalle de las agendas elaboradas, incluyendo fechas, identificación de las contrapartes y entrevistas realizadas. El límite de estos gastos será de 3.500 euros. </t>
  </si>
  <si>
    <t xml:space="preserve">SUBTOTAL LÍNEA 4</t>
  </si>
  <si>
    <t xml:space="preserve">TOTAL</t>
  </si>
  <si>
    <r>
      <rPr>
        <b val="true"/>
        <sz val="14"/>
        <color rgb="FF000000"/>
        <rFont val="Arial"/>
        <family val="0"/>
        <charset val="1"/>
      </rPr>
      <t xml:space="preserve">INSTRUCCIONES
Este documento contiene datos de muestra. Por favor, siga las instrucciones que se le indican a continuación:
</t>
    </r>
    <r>
      <rPr>
        <sz val="14"/>
        <color rgb="FF000000"/>
        <rFont val="Arial"/>
        <family val="0"/>
        <charset val="1"/>
      </rPr>
      <t xml:space="preserve">- Cumplimente </t>
    </r>
    <r>
      <rPr>
        <b val="true"/>
        <sz val="14"/>
        <color rgb="FF000000"/>
        <rFont val="Arial"/>
        <family val="0"/>
        <charset val="1"/>
      </rPr>
      <t xml:space="preserve">CON SUS DATOS</t>
    </r>
    <r>
      <rPr>
        <sz val="14"/>
        <color rgb="FF000000"/>
        <rFont val="Arial"/>
        <family val="0"/>
        <charset val="1"/>
      </rPr>
      <t xml:space="preserve"> la información del </t>
    </r>
    <r>
      <rPr>
        <b val="true"/>
        <sz val="14"/>
        <color rgb="FF000000"/>
        <rFont val="Arial"/>
        <family val="0"/>
        <charset val="1"/>
      </rPr>
      <t xml:space="preserve">DETALLE</t>
    </r>
    <r>
      <rPr>
        <sz val="14"/>
        <color rgb="FF000000"/>
        <rFont val="Arial"/>
        <family val="0"/>
        <charset val="1"/>
      </rPr>
      <t xml:space="preserve"> de la cuenta justificativa, EN ORDEN CRONOLÓGICO.
- Exporte a PDF la información del </t>
    </r>
    <r>
      <rPr>
        <b val="true"/>
        <sz val="14"/>
        <color rgb="FF000000"/>
        <rFont val="Arial"/>
        <family val="0"/>
        <charset val="1"/>
      </rPr>
      <t xml:space="preserve">DETALLE</t>
    </r>
    <r>
      <rPr>
        <sz val="14"/>
        <color rgb="FF000000"/>
        <rFont val="Arial"/>
        <family val="0"/>
        <charset val="1"/>
      </rPr>
      <t xml:space="preserve">.
- Compruebe que la información se ha trasladado correctamente al PDF exportado.
- Traslade la información del </t>
    </r>
    <r>
      <rPr>
        <b val="true"/>
        <sz val="14"/>
        <color rgb="FF000000"/>
        <rFont val="Arial"/>
        <family val="0"/>
        <charset val="1"/>
      </rPr>
      <t xml:space="preserve">RESUMEN</t>
    </r>
    <r>
      <rPr>
        <sz val="14"/>
        <color rgb="FF000000"/>
        <rFont val="Arial"/>
        <family val="0"/>
        <charset val="1"/>
      </rPr>
      <t xml:space="preserve"> al formulario de solicitud.
- Adjunte el PDF del </t>
    </r>
    <r>
      <rPr>
        <b val="true"/>
        <sz val="14"/>
        <color rgb="FF000000"/>
        <rFont val="Arial"/>
        <family val="0"/>
        <charset val="1"/>
      </rPr>
      <t xml:space="preserve">DETALLE</t>
    </r>
    <r>
      <rPr>
        <sz val="14"/>
        <color rgb="FF000000"/>
        <rFont val="Arial"/>
        <family val="0"/>
        <charset val="1"/>
      </rPr>
      <t xml:space="preserve"> en la solicitud.</t>
    </r>
  </si>
  <si>
    <t xml:space="preserve">Concepto de gasto</t>
  </si>
  <si>
    <t xml:space="preserve">Descripción del gasto</t>
  </si>
  <si>
    <t xml:space="preserve">Nº. factura / Tipo coste salarial</t>
  </si>
  <si>
    <t xml:space="preserve">Fecha de emisión factura / Costes salariales</t>
  </si>
  <si>
    <t xml:space="preserve">Entidad emisora/perceptor</t>
  </si>
  <si>
    <t xml:space="preserve">NIF/NIE</t>
  </si>
  <si>
    <t xml:space="preserve">Fecha de pago</t>
  </si>
  <si>
    <t xml:space="preserve">Importe total factura / Total coste salarial</t>
  </si>
  <si>
    <t xml:space="preserve">IVA/Dto. IRPF+SS Trabajador</t>
  </si>
  <si>
    <t xml:space="preserve">Importe a subvencionar</t>
  </si>
  <si>
    <t xml:space="preserve">Importe imputado al IMDEEC</t>
  </si>
  <si>
    <t xml:space="preserve">Importe imputado a la entidad</t>
  </si>
  <si>
    <t xml:space="preserve">Importe imputado a otros</t>
  </si>
  <si>
    <t xml:space="preserve">Descripción1</t>
  </si>
  <si>
    <t xml:space="preserve">FAC-001</t>
  </si>
  <si>
    <t xml:space="preserve">ENTIDAD-1</t>
  </si>
  <si>
    <t xml:space="preserve">NIF-1</t>
  </si>
  <si>
    <t xml:space="preserve">Descripción2</t>
  </si>
  <si>
    <t xml:space="preserve">ENTIDAD-2</t>
  </si>
  <si>
    <t xml:space="preserve">NIF-2</t>
  </si>
  <si>
    <t xml:space="preserve">Descripción3</t>
  </si>
  <si>
    <t xml:space="preserve">FAC-003</t>
  </si>
  <si>
    <t xml:space="preserve">ENTIDAD-3</t>
  </si>
  <si>
    <t xml:space="preserve">NIF-3</t>
  </si>
  <si>
    <t xml:space="preserve">Descripción4</t>
  </si>
  <si>
    <t xml:space="preserve">FAC-004</t>
  </si>
  <si>
    <t xml:space="preserve">ENTIDAD-4</t>
  </si>
  <si>
    <t xml:space="preserve">NIF-4</t>
  </si>
  <si>
    <t xml:space="preserve">Descripción5</t>
  </si>
  <si>
    <t xml:space="preserve">FAC-005</t>
  </si>
  <si>
    <t xml:space="preserve">ENTIDAD-5</t>
  </si>
  <si>
    <t xml:space="preserve">NIF-5</t>
  </si>
  <si>
    <t xml:space="preserve">Descripción6</t>
  </si>
  <si>
    <t xml:space="preserve">FAC-006</t>
  </si>
  <si>
    <t xml:space="preserve">ENTIDAD-6</t>
  </si>
  <si>
    <t xml:space="preserve">NIF-6</t>
  </si>
  <si>
    <t xml:space="preserve">Descripción7</t>
  </si>
  <si>
    <t xml:space="preserve">FAC-007</t>
  </si>
  <si>
    <t xml:space="preserve">ENTIDAD-7</t>
  </si>
  <si>
    <t xml:space="preserve">NIF-7</t>
  </si>
  <si>
    <t xml:space="preserve">Descripción8</t>
  </si>
  <si>
    <t xml:space="preserve">FAC-008</t>
  </si>
  <si>
    <t xml:space="preserve">ENTIDAD-8</t>
  </si>
  <si>
    <t xml:space="preserve">NIF-8</t>
  </si>
  <si>
    <t xml:space="preserve">Descripción9</t>
  </si>
  <si>
    <t xml:space="preserve">FAC-009</t>
  </si>
  <si>
    <t xml:space="preserve">ENTIDAD-9</t>
  </si>
  <si>
    <t xml:space="preserve">NIF-9</t>
  </si>
  <si>
    <t xml:space="preserve">Descripción10</t>
  </si>
  <si>
    <t xml:space="preserve">FAC-010</t>
  </si>
  <si>
    <t xml:space="preserve">ENTIDAD-10</t>
  </si>
  <si>
    <t xml:space="preserve">NIF-10</t>
  </si>
  <si>
    <t xml:space="preserve">Descripción11</t>
  </si>
  <si>
    <t xml:space="preserve">FAC-012</t>
  </si>
  <si>
    <t xml:space="preserve">ENTIDAD-12</t>
  </si>
  <si>
    <t xml:space="preserve">NIF-12</t>
  </si>
  <si>
    <t xml:space="preserve">Descripción12</t>
  </si>
  <si>
    <t xml:space="preserve">FAC-013</t>
  </si>
  <si>
    <t xml:space="preserve">ENTIDAD-13</t>
  </si>
  <si>
    <t xml:space="preserve">NIF-13</t>
  </si>
  <si>
    <t xml:space="preserve">Descripción13</t>
  </si>
  <si>
    <t xml:space="preserve">FAC-014</t>
  </si>
  <si>
    <t xml:space="preserve">ENTIDAD-14</t>
  </si>
  <si>
    <t xml:space="preserve">NIF-14</t>
  </si>
  <si>
    <t xml:space="preserve">Descripción14</t>
  </si>
  <si>
    <t xml:space="preserve">FAC-015</t>
  </si>
  <si>
    <t xml:space="preserve">ENTIDAD-15</t>
  </si>
  <si>
    <t xml:space="preserve">NIF-15</t>
  </si>
  <si>
    <t xml:space="preserve">Descripción15</t>
  </si>
  <si>
    <t xml:space="preserve">FAC-016</t>
  </si>
  <si>
    <t xml:space="preserve">ENTIDAD-16</t>
  </si>
  <si>
    <t xml:space="preserve">NIF-16</t>
  </si>
  <si>
    <t xml:space="preserve">Descripción16</t>
  </si>
  <si>
    <t xml:space="preserve">FAC-017</t>
  </si>
  <si>
    <t xml:space="preserve">ENTIDAD-17</t>
  </si>
  <si>
    <t xml:space="preserve">NIF-17</t>
  </si>
  <si>
    <t xml:space="preserve">Descripción17</t>
  </si>
  <si>
    <t xml:space="preserve">FAC-018</t>
  </si>
  <si>
    <t xml:space="preserve">ENTIDAD-18</t>
  </si>
  <si>
    <t xml:space="preserve">NIF-18</t>
  </si>
  <si>
    <t xml:space="preserve">Descripción18</t>
  </si>
  <si>
    <t xml:space="preserve">FAC-019</t>
  </si>
  <si>
    <t xml:space="preserve">ENTIDAD-19</t>
  </si>
  <si>
    <t xml:space="preserve">NIF-19</t>
  </si>
  <si>
    <t xml:space="preserve">Descripción19</t>
  </si>
  <si>
    <t xml:space="preserve">FAC-020</t>
  </si>
  <si>
    <t xml:space="preserve">ENTIDAD-20</t>
  </si>
  <si>
    <t xml:space="preserve">NIF-20</t>
  </si>
  <si>
    <t xml:space="preserve">Descripción20</t>
  </si>
  <si>
    <t xml:space="preserve">FAC-021</t>
  </si>
  <si>
    <t xml:space="preserve">ENTIDAD-21</t>
  </si>
  <si>
    <t xml:space="preserve">NIF-21</t>
  </si>
  <si>
    <t xml:space="preserve">Descripción21</t>
  </si>
  <si>
    <t xml:space="preserve">FAC-022</t>
  </si>
  <si>
    <t xml:space="preserve">ENTIDAD-22</t>
  </si>
  <si>
    <t xml:space="preserve">NIF-22</t>
  </si>
  <si>
    <t xml:space="preserve">Descripción22</t>
  </si>
  <si>
    <t xml:space="preserve">FAC-023</t>
  </si>
  <si>
    <t xml:space="preserve">ENTIDAD-23</t>
  </si>
  <si>
    <t xml:space="preserve">NIF-23</t>
  </si>
  <si>
    <t xml:space="preserve">Descripción23</t>
  </si>
  <si>
    <t xml:space="preserve">FAC-024</t>
  </si>
  <si>
    <t xml:space="preserve">ENTIDAD-24</t>
  </si>
  <si>
    <t xml:space="preserve">NIF-24</t>
  </si>
  <si>
    <t xml:space="preserve">Descripción24</t>
  </si>
  <si>
    <t xml:space="preserve">FAC-025</t>
  </si>
  <si>
    <t xml:space="preserve">ENTIDAD-25</t>
  </si>
  <si>
    <t xml:space="preserve">NIF-25</t>
  </si>
</sst>
</file>

<file path=xl/styles.xml><?xml version="1.0" encoding="utf-8"?>
<styleSheet xmlns="http://schemas.openxmlformats.org/spreadsheetml/2006/main">
  <numFmts count="4">
    <numFmt numFmtId="164" formatCode="General"/>
    <numFmt numFmtId="165" formatCode="#,##0.00\ [$€-1]"/>
    <numFmt numFmtId="166" formatCode="#,##0.00\ [$€-C0A];[RED]\-#,##0.00\ [$€-C0A]"/>
    <numFmt numFmtId="167" formatCode="d/mm/yyyy"/>
  </numFmts>
  <fonts count="15">
    <font>
      <sz val="10"/>
      <color rgb="FF000000"/>
      <name val="Arial"/>
      <family val="0"/>
      <charset val="1"/>
    </font>
    <font>
      <sz val="10"/>
      <name val="Arial"/>
      <family val="0"/>
    </font>
    <font>
      <sz val="10"/>
      <name val="Arial"/>
      <family val="0"/>
    </font>
    <font>
      <sz val="10"/>
      <name val="Arial"/>
      <family val="0"/>
    </font>
    <font>
      <b val="true"/>
      <sz val="12"/>
      <color rgb="FF000000"/>
      <name val="Calibri"/>
      <family val="2"/>
      <charset val="1"/>
    </font>
    <font>
      <sz val="12"/>
      <color rgb="FF000000"/>
      <name val="Calibri"/>
      <family val="2"/>
      <charset val="1"/>
    </font>
    <font>
      <b val="true"/>
      <sz val="12"/>
      <color rgb="FF000000"/>
      <name val="Calibri"/>
      <family val="0"/>
      <charset val="1"/>
    </font>
    <font>
      <sz val="8"/>
      <color rgb="FF000000"/>
      <name val="Calibri"/>
      <family val="2"/>
      <charset val="1"/>
    </font>
    <font>
      <sz val="12"/>
      <color theme="1"/>
      <name val="Calibri"/>
      <family val="0"/>
      <charset val="1"/>
    </font>
    <font>
      <b val="true"/>
      <sz val="14"/>
      <color rgb="FF000000"/>
      <name val="Arial"/>
      <family val="0"/>
      <charset val="1"/>
    </font>
    <font>
      <sz val="14"/>
      <color rgb="FF000000"/>
      <name val="Arial"/>
      <family val="0"/>
      <charset val="1"/>
    </font>
    <font>
      <sz val="9"/>
      <color rgb="FF000000"/>
      <name val="Calibri"/>
      <family val="2"/>
      <charset val="1"/>
    </font>
    <font>
      <b val="true"/>
      <sz val="9"/>
      <color rgb="FF000000"/>
      <name val="Calibri"/>
      <family val="2"/>
      <charset val="1"/>
    </font>
    <font>
      <b val="true"/>
      <sz val="9"/>
      <color rgb="FF000000"/>
      <name val="Calibri"/>
      <family val="0"/>
      <charset val="1"/>
    </font>
    <font>
      <sz val="9"/>
      <color theme="1"/>
      <name val="Calibri"/>
      <family val="0"/>
      <charset val="1"/>
    </font>
  </fonts>
  <fills count="3">
    <fill>
      <patternFill patternType="none"/>
    </fill>
    <fill>
      <patternFill patternType="gray125"/>
    </fill>
    <fill>
      <patternFill patternType="solid">
        <fgColor rgb="FFCCCCCC"/>
        <bgColor rgb="FFCCCCFF"/>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general" vertical="top" textRotation="0" wrapText="false" indent="0" shrinkToFit="false"/>
      <protection locked="true" hidden="false"/>
    </xf>
    <xf numFmtId="164" fontId="6" fillId="0" borderId="1" xfId="0" applyFont="true" applyBorder="true" applyAlignment="true" applyProtection="true">
      <alignment horizontal="center" vertical="top"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7" fillId="0" borderId="1" xfId="0" applyFont="true" applyBorder="true" applyAlignment="true" applyProtection="true">
      <alignment horizontal="general" vertical="top" textRotation="0" wrapText="true" indent="0" shrinkToFit="false"/>
      <protection locked="true" hidden="false"/>
    </xf>
    <xf numFmtId="165" fontId="8" fillId="0" borderId="1" xfId="0" applyFont="true" applyBorder="true" applyAlignment="true" applyProtection="true">
      <alignment horizontal="general" vertical="top" textRotation="0" wrapText="false" indent="0" shrinkToFit="false"/>
      <protection locked="true" hidden="false"/>
    </xf>
    <xf numFmtId="164" fontId="6" fillId="2" borderId="1" xfId="0" applyFont="true" applyBorder="true" applyAlignment="true" applyProtection="true">
      <alignment horizontal="right" vertical="top" textRotation="0" wrapText="true" indent="0" shrinkToFit="false"/>
      <protection locked="true" hidden="false"/>
    </xf>
    <xf numFmtId="166" fontId="6" fillId="2" borderId="1" xfId="0" applyFont="true" applyBorder="true" applyAlignment="true" applyProtection="true">
      <alignment horizontal="right" vertical="top" textRotation="0" wrapText="true" indent="0" shrinkToFit="false"/>
      <protection locked="true" hidden="false"/>
    </xf>
    <xf numFmtId="164" fontId="6" fillId="0" borderId="1" xfId="0" applyFont="true" applyBorder="true" applyAlignment="true" applyProtection="true">
      <alignment horizontal="right" vertical="top" textRotation="0" wrapText="tru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4" fontId="11" fillId="0" borderId="0" xfId="0" applyFont="tru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13" fillId="0" borderId="1" xfId="0" applyFont="true" applyBorder="true" applyAlignment="true" applyProtection="true">
      <alignment horizontal="center" vertical="top" textRotation="0" wrapText="true" indent="0" shrinkToFit="false"/>
      <protection locked="true" hidden="false"/>
    </xf>
    <xf numFmtId="164" fontId="11" fillId="0" borderId="1" xfId="0" applyFont="true" applyBorder="true" applyAlignment="true" applyProtection="true">
      <alignment horizontal="general" vertical="top" textRotation="0" wrapText="true" indent="0" shrinkToFit="false"/>
      <protection locked="true" hidden="false"/>
    </xf>
    <xf numFmtId="164" fontId="14" fillId="0" borderId="1" xfId="0" applyFont="true" applyBorder="true" applyAlignment="true" applyProtection="true">
      <alignment horizontal="general" vertical="top" textRotation="0" wrapText="false" indent="0" shrinkToFit="false"/>
      <protection locked="true" hidden="false"/>
    </xf>
    <xf numFmtId="167" fontId="14" fillId="0" borderId="1" xfId="0" applyFont="true" applyBorder="true" applyAlignment="true" applyProtection="true">
      <alignment horizontal="general" vertical="top" textRotation="0" wrapText="false" indent="0" shrinkToFit="false"/>
      <protection locked="true" hidden="false"/>
    </xf>
    <xf numFmtId="165" fontId="14" fillId="0" borderId="1" xfId="0" applyFont="true" applyBorder="true" applyAlignment="true" applyProtection="true">
      <alignment horizontal="general" vertical="top"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pitchFamily="0" charset="1"/>
        <a:ea typeface="Arial" pitchFamily="0" charset="1"/>
        <a:cs typeface="Arial" pitchFamily="0" charset="1"/>
      </a:majorFont>
      <a:minorFont>
        <a:latin typeface="Arial" pitchFamily="0" charset="1"/>
        <a:ea typeface="Arial" pitchFamily="0" charset="1"/>
        <a:cs typeface="Arial"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32"/>
  <sheetViews>
    <sheetView showFormulas="false" showGridLines="true" showRowColHeaders="true" showZeros="true" rightToLeft="false" tabSelected="true" showOutlineSymbols="true" defaultGridColor="true" view="normal" topLeftCell="A28" colorId="64" zoomScale="100" zoomScaleNormal="100" zoomScalePageLayoutView="100" workbookViewId="0">
      <selection pane="topLeft" activeCell="A1" activeCellId="0" sqref="A1"/>
    </sheetView>
  </sheetViews>
  <sheetFormatPr defaultColWidth="12.6328125" defaultRowHeight="12.8" customHeight="true" zeroHeight="false" outlineLevelRow="0" outlineLevelCol="0"/>
  <cols>
    <col collapsed="false" customWidth="true" hidden="false" outlineLevel="0" max="1" min="1" style="1" width="71.37"/>
    <col collapsed="false" customWidth="true" hidden="false" outlineLevel="0" max="2" min="2" style="1" width="87.51"/>
    <col collapsed="false" customWidth="true" hidden="false" outlineLevel="0" max="3" min="3" style="1" width="21.14"/>
    <col collapsed="false" customWidth="true" hidden="false" outlineLevel="0" max="4" min="4" style="1" width="15.38"/>
    <col collapsed="false" customWidth="false" hidden="false" outlineLevel="0" max="16383" min="5" style="1" width="12.63"/>
    <col collapsed="false" customWidth="true" hidden="false" outlineLevel="0" max="16384" min="16384" style="1" width="11.53"/>
  </cols>
  <sheetData>
    <row r="1" customFormat="false" ht="37.3" hidden="false" customHeight="false" outlineLevel="0" collapsed="false">
      <c r="A1" s="2" t="s">
        <v>0</v>
      </c>
      <c r="B1" s="2" t="s">
        <v>1</v>
      </c>
      <c r="C1" s="3"/>
      <c r="D1" s="4" t="str">
        <f aca="false">DETALLE!J1</f>
        <v>Importe a subvencionar</v>
      </c>
      <c r="E1" s="4" t="str">
        <f aca="false">DETALLE!K1</f>
        <v>Importe imputado al IMDEEC</v>
      </c>
      <c r="F1" s="4" t="str">
        <f aca="false">DETALLE!L1</f>
        <v>Importe imputado a la entidad</v>
      </c>
      <c r="G1" s="4" t="str">
        <f aca="false">DETALLE!M1</f>
        <v>Importe imputado a otros</v>
      </c>
    </row>
    <row r="2" customFormat="false" ht="26.1" hidden="false" customHeight="false" outlineLevel="0" collapsed="false">
      <c r="A2" s="5" t="s">
        <v>2</v>
      </c>
      <c r="B2" s="6" t="s">
        <v>3</v>
      </c>
      <c r="C2" s="3"/>
      <c r="D2" s="7" t="n">
        <f aca="false">SUMIF(DETALLE!A:A,$A2,DETALLE!J:J)</f>
        <v>1200</v>
      </c>
      <c r="E2" s="7" t="n">
        <f aca="false">SUMIF(DETALLE!A:A,$A2,DETALLE!K:K)</f>
        <v>1452</v>
      </c>
      <c r="F2" s="7" t="n">
        <f aca="false">SUMIF(DETALLE!A:A,$A2,DETALLE!L:L)</f>
        <v>100</v>
      </c>
      <c r="G2" s="7" t="n">
        <f aca="false">SUMIF(DETALLE!A:A,$A2,DETALLE!M:M)</f>
        <v>200</v>
      </c>
    </row>
    <row r="3" customFormat="false" ht="26.1" hidden="false" customHeight="false" outlineLevel="0" collapsed="false">
      <c r="A3" s="5" t="s">
        <v>4</v>
      </c>
      <c r="B3" s="6" t="s">
        <v>5</v>
      </c>
      <c r="C3" s="3"/>
      <c r="D3" s="7" t="n">
        <f aca="false">SUMIF(DETALLE!A:A,$A3,DETALLE!J:J)</f>
        <v>600</v>
      </c>
      <c r="E3" s="7" t="n">
        <f aca="false">SUMIF(DETALLE!A:A,$A3,DETALLE!K:K)</f>
        <v>726</v>
      </c>
      <c r="F3" s="7" t="n">
        <f aca="false">SUMIF(DETALLE!A:A,$A3,DETALLE!L:L)</f>
        <v>100</v>
      </c>
      <c r="G3" s="7" t="n">
        <f aca="false">SUMIF(DETALLE!A:A,$A3,DETALLE!M:M)</f>
        <v>200</v>
      </c>
    </row>
    <row r="4" customFormat="false" ht="42.5" hidden="false" customHeight="false" outlineLevel="0" collapsed="false">
      <c r="A4" s="5" t="s">
        <v>6</v>
      </c>
      <c r="B4" s="6" t="s">
        <v>7</v>
      </c>
      <c r="C4" s="3"/>
      <c r="D4" s="7" t="n">
        <f aca="false">SUMIF(DETALLE!A:A,$A4,DETALLE!J:J)</f>
        <v>500</v>
      </c>
      <c r="E4" s="7" t="n">
        <f aca="false">SUMIF(DETALLE!A:A,$A4,DETALLE!K:K)</f>
        <v>605</v>
      </c>
      <c r="F4" s="7" t="n">
        <f aca="false">SUMIF(DETALLE!A:A,$A4,DETALLE!L:L)</f>
        <v>100</v>
      </c>
      <c r="G4" s="7" t="n">
        <f aca="false">SUMIF(DETALLE!A:A,$A4,DETALLE!M:M)</f>
        <v>200</v>
      </c>
    </row>
    <row r="5" customFormat="false" ht="25.35" hidden="false" customHeight="false" outlineLevel="0" collapsed="false">
      <c r="A5" s="5" t="s">
        <v>8</v>
      </c>
      <c r="B5" s="6" t="s">
        <v>9</v>
      </c>
      <c r="C5" s="3"/>
      <c r="D5" s="7" t="n">
        <f aca="false">SUMIF(DETALLE!A:A,$A5,DETALLE!J:J)</f>
        <v>1525</v>
      </c>
      <c r="E5" s="7" t="n">
        <f aca="false">SUMIF(DETALLE!A:A,$A5,DETALLE!K:K)</f>
        <v>1845.25</v>
      </c>
      <c r="F5" s="7" t="n">
        <f aca="false">SUMIF(DETALLE!A:A,$A5,DETALLE!L:L)</f>
        <v>100</v>
      </c>
      <c r="G5" s="7" t="n">
        <f aca="false">SUMIF(DETALLE!A:A,$A5,DETALLE!M:M)</f>
        <v>200</v>
      </c>
    </row>
    <row r="6" customFormat="false" ht="15" hidden="false" customHeight="false" outlineLevel="0" collapsed="false">
      <c r="A6" s="5" t="s">
        <v>10</v>
      </c>
      <c r="B6" s="6" t="s">
        <v>11</v>
      </c>
      <c r="C6" s="3"/>
      <c r="D6" s="7" t="n">
        <f aca="false">SUMIF(DETALLE!A:A,$A6,DETALLE!J:J)</f>
        <v>255</v>
      </c>
      <c r="E6" s="7" t="n">
        <f aca="false">SUMIF(DETALLE!A:A,$A6,DETALLE!K:K)</f>
        <v>308.55</v>
      </c>
      <c r="F6" s="7" t="n">
        <f aca="false">SUMIF(DETALLE!A:A,$A6,DETALLE!L:L)</f>
        <v>100</v>
      </c>
      <c r="G6" s="7" t="n">
        <f aca="false">SUMIF(DETALLE!A:A,$A6,DETALLE!M:M)</f>
        <v>200</v>
      </c>
    </row>
    <row r="7" customFormat="false" ht="91.75" hidden="false" customHeight="false" outlineLevel="0" collapsed="false">
      <c r="A7" s="5" t="s">
        <v>12</v>
      </c>
      <c r="B7" s="6" t="s">
        <v>13</v>
      </c>
      <c r="C7" s="3"/>
      <c r="D7" s="7" t="n">
        <f aca="false">SUMIF(DETALLE!A:A,$A7,DETALLE!J:J)</f>
        <v>2458</v>
      </c>
      <c r="E7" s="7" t="n">
        <f aca="false">SUMIF(DETALLE!A:A,$A7,DETALLE!K:K)</f>
        <v>2974.18</v>
      </c>
      <c r="F7" s="7" t="n">
        <f aca="false">SUMIF(DETALLE!A:A,$A7,DETALLE!L:L)</f>
        <v>100</v>
      </c>
      <c r="G7" s="7" t="n">
        <f aca="false">SUMIF(DETALLE!A:A,$A7,DETALLE!M:M)</f>
        <v>200</v>
      </c>
    </row>
    <row r="8" customFormat="false" ht="17.9" hidden="false" customHeight="false" outlineLevel="0" collapsed="false">
      <c r="A8" s="5" t="s">
        <v>14</v>
      </c>
      <c r="B8" s="6" t="s">
        <v>15</v>
      </c>
      <c r="C8" s="3"/>
      <c r="D8" s="7" t="n">
        <f aca="false">SUMIF(DETALLE!A:A,$A8,DETALLE!J:J)</f>
        <v>1200</v>
      </c>
      <c r="E8" s="7" t="n">
        <f aca="false">SUMIF(DETALLE!A:A,$A8,DETALLE!K:K)</f>
        <v>1452</v>
      </c>
      <c r="F8" s="7" t="n">
        <f aca="false">SUMIF(DETALLE!A:A,$A8,DETALLE!L:L)</f>
        <v>100</v>
      </c>
      <c r="G8" s="7" t="n">
        <f aca="false">SUMIF(DETALLE!A:A,$A8,DETALLE!M:M)</f>
        <v>200</v>
      </c>
    </row>
    <row r="9" customFormat="false" ht="50.7" hidden="false" customHeight="false" outlineLevel="0" collapsed="false">
      <c r="A9" s="5" t="s">
        <v>16</v>
      </c>
      <c r="B9" s="6" t="s">
        <v>17</v>
      </c>
      <c r="C9" s="3"/>
      <c r="D9" s="7" t="n">
        <f aca="false">SUMIF(DETALLE!A:A,$A9,DETALLE!J:J)</f>
        <v>600</v>
      </c>
      <c r="E9" s="7" t="n">
        <f aca="false">SUMIF(DETALLE!A:A,$A9,DETALLE!K:K)</f>
        <v>726</v>
      </c>
      <c r="F9" s="7" t="n">
        <f aca="false">SUMIF(DETALLE!A:A,$A9,DETALLE!L:L)</f>
        <v>100</v>
      </c>
      <c r="G9" s="7" t="n">
        <f aca="false">SUMIF(DETALLE!A:A,$A9,DETALLE!M:M)</f>
        <v>200</v>
      </c>
    </row>
    <row r="10" customFormat="false" ht="25.35" hidden="false" customHeight="false" outlineLevel="0" collapsed="false">
      <c r="A10" s="5" t="s">
        <v>18</v>
      </c>
      <c r="B10" s="6" t="s">
        <v>19</v>
      </c>
      <c r="C10" s="3"/>
      <c r="D10" s="7" t="n">
        <f aca="false">SUMIF(DETALLE!A:A,$A10,DETALLE!J:J)</f>
        <v>500</v>
      </c>
      <c r="E10" s="7" t="n">
        <f aca="false">SUMIF(DETALLE!A:A,$A10,DETALLE!K:K)</f>
        <v>605</v>
      </c>
      <c r="F10" s="7" t="n">
        <f aca="false">SUMIF(DETALLE!A:A,$A10,DETALLE!L:L)</f>
        <v>100</v>
      </c>
      <c r="G10" s="7" t="n">
        <f aca="false">SUMIF(DETALLE!A:A,$A10,DETALLE!M:M)</f>
        <v>200</v>
      </c>
    </row>
    <row r="11" customFormat="false" ht="26.1" hidden="false" customHeight="false" outlineLevel="0" collapsed="false">
      <c r="A11" s="5" t="s">
        <v>20</v>
      </c>
      <c r="B11" s="6" t="s">
        <v>21</v>
      </c>
      <c r="C11" s="3"/>
      <c r="D11" s="7" t="n">
        <f aca="false">SUMIF(DETALLE!A:A,$A11,DETALLE!J:J)</f>
        <v>1525</v>
      </c>
      <c r="E11" s="7" t="n">
        <f aca="false">SUMIF(DETALLE!A:A,$A11,DETALLE!K:K)</f>
        <v>1845.25</v>
      </c>
      <c r="F11" s="7" t="n">
        <f aca="false">SUMIF(DETALLE!A:A,$A11,DETALLE!L:L)</f>
        <v>100</v>
      </c>
      <c r="G11" s="7" t="n">
        <f aca="false">SUMIF(DETALLE!A:A,$A11,DETALLE!M:M)</f>
        <v>200</v>
      </c>
    </row>
    <row r="12" customFormat="false" ht="15" hidden="false" customHeight="false" outlineLevel="0" collapsed="false">
      <c r="A12" s="5"/>
      <c r="B12" s="6"/>
      <c r="C12" s="8" t="s">
        <v>22</v>
      </c>
      <c r="D12" s="9" t="n">
        <f aca="false">SUM(D2:D11)</f>
        <v>10363</v>
      </c>
      <c r="E12" s="9" t="n">
        <f aca="false">SUM(E2:E11)</f>
        <v>12539.23</v>
      </c>
      <c r="F12" s="9" t="n">
        <f aca="false">SUM(F2:F11)</f>
        <v>1000</v>
      </c>
      <c r="G12" s="9" t="n">
        <f aca="false">SUM(G2:G11)</f>
        <v>2000</v>
      </c>
    </row>
    <row r="13" customFormat="false" ht="37.3" hidden="false" customHeight="false" outlineLevel="0" collapsed="false">
      <c r="A13" s="5" t="s">
        <v>23</v>
      </c>
      <c r="B13" s="6" t="s">
        <v>24</v>
      </c>
      <c r="C13" s="3"/>
      <c r="D13" s="7" t="n">
        <f aca="false">SUMIF(DETALLE!A:A,$A13,DETALLE!J:J)</f>
        <v>2458</v>
      </c>
      <c r="E13" s="7" t="n">
        <f aca="false">SUMIF(DETALLE!A:A,$A13,DETALLE!K:K)</f>
        <v>2974.18</v>
      </c>
      <c r="F13" s="7" t="n">
        <f aca="false">SUMIF(DETALLE!A:A,$A13,DETALLE!L:L)</f>
        <v>100</v>
      </c>
      <c r="G13" s="7" t="n">
        <f aca="false">SUMIF(DETALLE!A:A,$A13,DETALLE!M:M)</f>
        <v>200</v>
      </c>
    </row>
    <row r="14" customFormat="false" ht="15" hidden="false" customHeight="false" outlineLevel="0" collapsed="false">
      <c r="A14" s="5" t="s">
        <v>25</v>
      </c>
      <c r="B14" s="6" t="s">
        <v>26</v>
      </c>
      <c r="C14" s="3"/>
      <c r="D14" s="7" t="n">
        <f aca="false">SUMIF(DETALLE!A:A,$A14,DETALLE!J:J)</f>
        <v>1200</v>
      </c>
      <c r="E14" s="7" t="n">
        <f aca="false">SUMIF(DETALLE!A:A,$A14,DETALLE!K:K)</f>
        <v>1452</v>
      </c>
      <c r="F14" s="7" t="n">
        <f aca="false">SUMIF(DETALLE!A:A,$A14,DETALLE!L:L)</f>
        <v>100</v>
      </c>
      <c r="G14" s="7" t="n">
        <f aca="false">SUMIF(DETALLE!A:A,$A14,DETALLE!M:M)</f>
        <v>200</v>
      </c>
    </row>
    <row r="15" customFormat="false" ht="34.3" hidden="false" customHeight="false" outlineLevel="0" collapsed="false">
      <c r="A15" s="5" t="s">
        <v>27</v>
      </c>
      <c r="B15" s="6" t="s">
        <v>28</v>
      </c>
      <c r="C15" s="3"/>
      <c r="D15" s="7" t="n">
        <f aca="false">SUMIF(DETALLE!A:A,$A15,DETALLE!J:J)</f>
        <v>600</v>
      </c>
      <c r="E15" s="7" t="n">
        <f aca="false">SUMIF(DETALLE!A:A,$A15,DETALLE!K:K)</f>
        <v>726</v>
      </c>
      <c r="F15" s="7" t="n">
        <f aca="false">SUMIF(DETALLE!A:A,$A15,DETALLE!L:L)</f>
        <v>100</v>
      </c>
      <c r="G15" s="7" t="n">
        <f aca="false">SUMIF(DETALLE!A:A,$A15,DETALLE!M:M)</f>
        <v>200</v>
      </c>
    </row>
    <row r="16" customFormat="false" ht="15" hidden="false" customHeight="false" outlineLevel="0" collapsed="false">
      <c r="A16" s="5"/>
      <c r="B16" s="6"/>
      <c r="C16" s="8" t="s">
        <v>29</v>
      </c>
      <c r="D16" s="9" t="n">
        <f aca="false">SUM(D13:D15)</f>
        <v>4258</v>
      </c>
      <c r="E16" s="9" t="n">
        <f aca="false">SUM(E13:E15)</f>
        <v>5152.18</v>
      </c>
      <c r="F16" s="9" t="n">
        <f aca="false">SUM(F13:F15)</f>
        <v>300</v>
      </c>
      <c r="G16" s="9" t="n">
        <f aca="false">SUM(G13:G15)</f>
        <v>600</v>
      </c>
    </row>
    <row r="17" customFormat="false" ht="37.3" hidden="false" customHeight="false" outlineLevel="0" collapsed="false">
      <c r="A17" s="5" t="s">
        <v>30</v>
      </c>
      <c r="B17" s="6" t="s">
        <v>31</v>
      </c>
      <c r="C17" s="3"/>
      <c r="D17" s="7" t="n">
        <f aca="false">SUMIF(DETALLE!A:A,$A17,DETALLE!J:J)</f>
        <v>601</v>
      </c>
      <c r="E17" s="7" t="n">
        <f aca="false">SUMIF(DETALLE!A:A,$A17,DETALLE!K:K)</f>
        <v>727.21</v>
      </c>
      <c r="F17" s="7" t="n">
        <f aca="false">SUMIF(DETALLE!A:A,$A17,DETALLE!L:L)</f>
        <v>101</v>
      </c>
      <c r="G17" s="7" t="n">
        <f aca="false">SUMIF(DETALLE!A:A,$A17,DETALLE!M:M)</f>
        <v>201</v>
      </c>
    </row>
    <row r="18" customFormat="false" ht="17.9" hidden="false" customHeight="false" outlineLevel="0" collapsed="false">
      <c r="A18" s="5" t="s">
        <v>32</v>
      </c>
      <c r="B18" s="6" t="s">
        <v>33</v>
      </c>
      <c r="C18" s="3"/>
      <c r="D18" s="7" t="n">
        <f aca="false">SUMIF(DETALLE!A:A,$A18,DETALLE!J:J)</f>
        <v>602</v>
      </c>
      <c r="E18" s="7" t="n">
        <f aca="false">SUMIF(DETALLE!A:A,$A18,DETALLE!K:K)</f>
        <v>728.42</v>
      </c>
      <c r="F18" s="7" t="n">
        <f aca="false">SUMIF(DETALLE!A:A,$A18,DETALLE!L:L)</f>
        <v>102</v>
      </c>
      <c r="G18" s="7" t="n">
        <f aca="false">SUMIF(DETALLE!A:A,$A18,DETALLE!M:M)</f>
        <v>202</v>
      </c>
    </row>
    <row r="19" customFormat="false" ht="17.9" hidden="false" customHeight="false" outlineLevel="0" collapsed="false">
      <c r="A19" s="5" t="s">
        <v>34</v>
      </c>
      <c r="B19" s="6" t="s">
        <v>35</v>
      </c>
      <c r="C19" s="3"/>
      <c r="D19" s="7" t="n">
        <f aca="false">SUMIF(DETALLE!A:A,$A19,DETALLE!J:J)</f>
        <v>603</v>
      </c>
      <c r="E19" s="7" t="n">
        <f aca="false">SUMIF(DETALLE!A:A,$A19,DETALLE!K:K)</f>
        <v>729.63</v>
      </c>
      <c r="F19" s="7" t="n">
        <f aca="false">SUMIF(DETALLE!A:A,$A19,DETALLE!L:L)</f>
        <v>103</v>
      </c>
      <c r="G19" s="7" t="n">
        <f aca="false">SUMIF(DETALLE!A:A,$A19,DETALLE!M:M)</f>
        <v>203</v>
      </c>
    </row>
    <row r="20" customFormat="false" ht="49.25" hidden="false" customHeight="false" outlineLevel="0" collapsed="false">
      <c r="A20" s="5" t="s">
        <v>36</v>
      </c>
      <c r="B20" s="6" t="s">
        <v>37</v>
      </c>
      <c r="C20" s="3"/>
      <c r="D20" s="7" t="n">
        <f aca="false">SUMIF(DETALLE!A:A,$A20,DETALLE!J:J)</f>
        <v>604</v>
      </c>
      <c r="E20" s="7" t="n">
        <f aca="false">SUMIF(DETALLE!A:A,$A20,DETALLE!K:K)</f>
        <v>730.84</v>
      </c>
      <c r="F20" s="7" t="n">
        <f aca="false">SUMIF(DETALLE!A:A,$A20,DETALLE!L:L)</f>
        <v>104</v>
      </c>
      <c r="G20" s="7" t="n">
        <f aca="false">SUMIF(DETALLE!A:A,$A20,DETALLE!M:M)</f>
        <v>204</v>
      </c>
    </row>
    <row r="21" customFormat="false" ht="15" hidden="false" customHeight="false" outlineLevel="0" collapsed="false">
      <c r="A21" s="5"/>
      <c r="B21" s="6"/>
      <c r="C21" s="8" t="s">
        <v>38</v>
      </c>
      <c r="D21" s="9" t="n">
        <f aca="false">SUM(D17:D20)</f>
        <v>2410</v>
      </c>
      <c r="E21" s="9" t="n">
        <f aca="false">SUM(E17:E20)</f>
        <v>2916.1</v>
      </c>
      <c r="F21" s="9" t="n">
        <f aca="false">SUM(F17:F20)</f>
        <v>410</v>
      </c>
      <c r="G21" s="9" t="n">
        <f aca="false">SUM(G17:G20)</f>
        <v>810</v>
      </c>
    </row>
    <row r="22" customFormat="false" ht="15" hidden="false" customHeight="false" outlineLevel="0" collapsed="false">
      <c r="A22" s="5" t="s">
        <v>39</v>
      </c>
      <c r="B22" s="6" t="s">
        <v>39</v>
      </c>
      <c r="C22" s="3"/>
      <c r="D22" s="7" t="n">
        <f aca="false">SUMIF(DETALLE!A:A,$A22,DETALLE!J:J)</f>
        <v>605</v>
      </c>
      <c r="E22" s="7" t="n">
        <f aca="false">SUMIF(DETALLE!A:A,$A22,DETALLE!K:K)</f>
        <v>732.05</v>
      </c>
      <c r="F22" s="7" t="n">
        <f aca="false">SUMIF(DETALLE!A:A,$A22,DETALLE!L:L)</f>
        <v>105</v>
      </c>
      <c r="G22" s="7" t="n">
        <f aca="false">SUMIF(DETALLE!A:A,$A22,DETALLE!M:M)</f>
        <v>205</v>
      </c>
    </row>
    <row r="23" customFormat="false" ht="15" hidden="false" customHeight="false" outlineLevel="0" collapsed="false">
      <c r="A23" s="5" t="s">
        <v>40</v>
      </c>
      <c r="B23" s="6" t="s">
        <v>41</v>
      </c>
      <c r="C23" s="3"/>
      <c r="D23" s="7" t="n">
        <f aca="false">SUMIF(DETALLE!A:A,$A23,DETALLE!J:J)</f>
        <v>606</v>
      </c>
      <c r="E23" s="7" t="n">
        <f aca="false">SUMIF(DETALLE!A:A,$A23,DETALLE!K:K)</f>
        <v>733.26</v>
      </c>
      <c r="F23" s="7" t="n">
        <f aca="false">SUMIF(DETALLE!A:A,$A23,DETALLE!L:L)</f>
        <v>106</v>
      </c>
      <c r="G23" s="7" t="n">
        <f aca="false">SUMIF(DETALLE!A:A,$A23,DETALLE!M:M)</f>
        <v>206</v>
      </c>
    </row>
    <row r="24" customFormat="false" ht="15" hidden="false" customHeight="false" outlineLevel="0" collapsed="false">
      <c r="A24" s="5" t="s">
        <v>42</v>
      </c>
      <c r="B24" s="6" t="s">
        <v>43</v>
      </c>
      <c r="C24" s="3"/>
      <c r="D24" s="7" t="n">
        <f aca="false">SUMIF(DETALLE!A:A,$A24,DETALLE!J:J)</f>
        <v>607</v>
      </c>
      <c r="E24" s="7" t="n">
        <f aca="false">SUMIF(DETALLE!A:A,$A24,DETALLE!K:K)</f>
        <v>734.47</v>
      </c>
      <c r="F24" s="7" t="n">
        <f aca="false">SUMIF(DETALLE!A:A,$A24,DETALLE!L:L)</f>
        <v>107</v>
      </c>
      <c r="G24" s="7" t="n">
        <f aca="false">SUMIF(DETALLE!A:A,$A24,DETALLE!M:M)</f>
        <v>207</v>
      </c>
    </row>
    <row r="25" customFormat="false" ht="15" hidden="false" customHeight="false" outlineLevel="0" collapsed="false">
      <c r="A25" s="5" t="s">
        <v>44</v>
      </c>
      <c r="B25" s="6" t="s">
        <v>45</v>
      </c>
      <c r="C25" s="3"/>
      <c r="D25" s="7" t="n">
        <f aca="false">SUMIF(DETALLE!A:A,$A25,DETALLE!J:J)</f>
        <v>608</v>
      </c>
      <c r="E25" s="7" t="n">
        <f aca="false">SUMIF(DETALLE!A:A,$A25,DETALLE!K:K)</f>
        <v>735.68</v>
      </c>
      <c r="F25" s="7" t="n">
        <f aca="false">SUMIF(DETALLE!A:A,$A25,DETALLE!L:L)</f>
        <v>108</v>
      </c>
      <c r="G25" s="7" t="n">
        <f aca="false">SUMIF(DETALLE!A:A,$A25,DETALLE!M:M)</f>
        <v>208</v>
      </c>
    </row>
    <row r="26" customFormat="false" ht="25.35" hidden="false" customHeight="false" outlineLevel="0" collapsed="false">
      <c r="A26" s="5" t="s">
        <v>46</v>
      </c>
      <c r="B26" s="6" t="s">
        <v>47</v>
      </c>
      <c r="C26" s="3"/>
      <c r="D26" s="7" t="n">
        <f aca="false">SUMIF(DETALLE!A:A,$A26,DETALLE!J:J)</f>
        <v>609</v>
      </c>
      <c r="E26" s="7" t="n">
        <f aca="false">SUMIF(DETALLE!A:A,$A26,DETALLE!K:K)</f>
        <v>736.89</v>
      </c>
      <c r="F26" s="7" t="n">
        <f aca="false">SUMIF(DETALLE!A:A,$A26,DETALLE!L:L)</f>
        <v>109</v>
      </c>
      <c r="G26" s="7" t="n">
        <f aca="false">SUMIF(DETALLE!A:A,$A26,DETALLE!M:M)</f>
        <v>209</v>
      </c>
    </row>
    <row r="27" customFormat="false" ht="25.35" hidden="false" customHeight="false" outlineLevel="0" collapsed="false">
      <c r="A27" s="5" t="s">
        <v>48</v>
      </c>
      <c r="B27" s="6" t="s">
        <v>49</v>
      </c>
      <c r="C27" s="3"/>
      <c r="D27" s="7" t="n">
        <f aca="false">SUMIF(DETALLE!A:A,$A27,DETALLE!J:J)</f>
        <v>610</v>
      </c>
      <c r="E27" s="7" t="n">
        <f aca="false">SUMIF(DETALLE!A:A,$A27,DETALLE!K:K)</f>
        <v>738.1</v>
      </c>
      <c r="F27" s="7" t="n">
        <f aca="false">SUMIF(DETALLE!A:A,$A27,DETALLE!L:L)</f>
        <v>110</v>
      </c>
      <c r="G27" s="7" t="n">
        <f aca="false">SUMIF(DETALLE!A:A,$A27,DETALLE!M:M)</f>
        <v>210</v>
      </c>
    </row>
    <row r="28" customFormat="false" ht="34.3" hidden="false" customHeight="false" outlineLevel="0" collapsed="false">
      <c r="A28" s="5" t="s">
        <v>50</v>
      </c>
      <c r="B28" s="6" t="s">
        <v>51</v>
      </c>
      <c r="C28" s="3"/>
      <c r="D28" s="7" t="n">
        <f aca="false">SUMIF(DETALLE!A:A,$A28,DETALLE!J:J)</f>
        <v>611</v>
      </c>
      <c r="E28" s="7" t="n">
        <f aca="false">SUMIF(DETALLE!A:A,$A28,DETALLE!K:K)</f>
        <v>739.31</v>
      </c>
      <c r="F28" s="7" t="n">
        <f aca="false">SUMIF(DETALLE!A:A,$A28,DETALLE!L:L)</f>
        <v>111</v>
      </c>
      <c r="G28" s="7" t="n">
        <f aca="false">SUMIF(DETALLE!A:A,$A28,DETALLE!M:M)</f>
        <v>211</v>
      </c>
    </row>
    <row r="29" customFormat="false" ht="15" hidden="false" customHeight="false" outlineLevel="0" collapsed="false">
      <c r="C29" s="8" t="s">
        <v>52</v>
      </c>
      <c r="D29" s="9" t="n">
        <f aca="false">SUM(D22:D28)</f>
        <v>4256</v>
      </c>
      <c r="E29" s="9" t="n">
        <f aca="false">SUM(E22:E28)</f>
        <v>5149.76</v>
      </c>
      <c r="F29" s="9" t="n">
        <f aca="false">SUM(F22:F28)</f>
        <v>756</v>
      </c>
      <c r="G29" s="9" t="n">
        <f aca="false">SUM(G22:G28)</f>
        <v>1456</v>
      </c>
    </row>
    <row r="30" customFormat="false" ht="15" hidden="false" customHeight="false" outlineLevel="0" collapsed="false">
      <c r="C30" s="10"/>
      <c r="D30" s="7"/>
      <c r="E30" s="7"/>
      <c r="F30" s="7"/>
      <c r="G30" s="7"/>
    </row>
    <row r="31" customFormat="false" ht="15" hidden="false" customHeight="false" outlineLevel="0" collapsed="false">
      <c r="C31" s="8" t="s">
        <v>53</v>
      </c>
      <c r="D31" s="9" t="n">
        <f aca="false">SUM(D12,D16,D21,D29)</f>
        <v>21287</v>
      </c>
      <c r="E31" s="9" t="n">
        <f aca="false">SUM(E12,E16,E21,E29)</f>
        <v>25757.27</v>
      </c>
      <c r="F31" s="9" t="n">
        <f aca="false">SUM(F12,F16,F21,F29)</f>
        <v>2466</v>
      </c>
      <c r="G31" s="9" t="n">
        <f aca="false">SUM(G12,G16,G21,G29)</f>
        <v>4866</v>
      </c>
    </row>
    <row r="32" customFormat="false" ht="205.2" hidden="false" customHeight="true" outlineLevel="0" collapsed="false">
      <c r="A32" s="11" t="s">
        <v>54</v>
      </c>
      <c r="B32" s="11"/>
      <c r="C32" s="11"/>
      <c r="D32" s="11"/>
    </row>
  </sheetData>
  <sheetProtection sheet="true" objects="true" scenarios="true"/>
  <mergeCells count="1">
    <mergeCell ref="A32:D32"/>
  </mergeCells>
  <printOptions headings="false" gridLines="false" gridLinesSet="true" horizontalCentered="true" verticalCentered="false"/>
  <pageMargins left="0.39375" right="0.39375" top="0.590277777777778" bottom="0.560416666666667" header="0.39375" footer="0.39375"/>
  <pageSetup paperSize="9" scale="100" fitToWidth="1" fitToHeight="0" pageOrder="downThenOver" orientation="landscape" blackAndWhite="false" draft="false" cellComments="none" horizontalDpi="300" verticalDpi="300" copies="1"/>
  <headerFooter differentFirst="false" differentOddEven="false">
    <oddHeader>&amp;L&amp;"Times New Roman,Normal"&amp;12&amp;KffffffAyuntamiento de Córdoba&amp;C&amp;"Times New Roman,Normal"&amp;12&amp;KffffffResumen de la cuenta justificativa&amp;R&amp;"Times New Roman,Normal"&amp;12&amp;KffffffIMDEEC</oddHeader>
    <oddFooter>&amp;R&amp;"Times New Roman,Normal"&amp;12&amp;Kffffff&amp;P de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M10485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2" activeCellId="0" sqref="A2"/>
    </sheetView>
  </sheetViews>
  <sheetFormatPr defaultColWidth="12.6328125" defaultRowHeight="15" customHeight="true" zeroHeight="false" outlineLevelRow="0" outlineLevelCol="0"/>
  <cols>
    <col collapsed="false" customWidth="true" hidden="false" outlineLevel="0" max="1" min="1" style="12" width="85"/>
    <col collapsed="false" customWidth="true" hidden="false" outlineLevel="0" max="2" min="2" style="13" width="32.25"/>
    <col collapsed="false" customWidth="true" hidden="false" outlineLevel="0" max="3" min="3" style="13" width="14.19"/>
    <col collapsed="false" customWidth="true" hidden="false" outlineLevel="0" max="4" min="4" style="13" width="10.57"/>
    <col collapsed="false" customWidth="true" hidden="false" outlineLevel="0" max="5" min="5" style="13" width="28.63"/>
    <col collapsed="false" customWidth="true" hidden="false" outlineLevel="0" max="6" min="6" style="13" width="11.5"/>
    <col collapsed="false" customWidth="true" hidden="false" outlineLevel="0" max="7" min="7" style="13" width="10.71"/>
    <col collapsed="false" customWidth="true" hidden="false" outlineLevel="0" max="10" min="8" style="13" width="11.5"/>
    <col collapsed="false" customWidth="true" hidden="false" outlineLevel="0" max="11" min="11" style="13" width="10.01"/>
    <col collapsed="false" customWidth="true" hidden="false" outlineLevel="0" max="12" min="12" style="13" width="11.82"/>
    <col collapsed="false" customWidth="true" hidden="false" outlineLevel="0" max="13" min="13" style="13" width="11.12"/>
  </cols>
  <sheetData>
    <row r="1" customFormat="false" ht="46.25" hidden="false" customHeight="false" outlineLevel="0" collapsed="false">
      <c r="A1" s="14" t="s">
        <v>55</v>
      </c>
      <c r="B1" s="15" t="s">
        <v>56</v>
      </c>
      <c r="C1" s="15" t="s">
        <v>57</v>
      </c>
      <c r="D1" s="15" t="s">
        <v>58</v>
      </c>
      <c r="E1" s="15" t="s">
        <v>59</v>
      </c>
      <c r="F1" s="15" t="s">
        <v>60</v>
      </c>
      <c r="G1" s="15" t="s">
        <v>61</v>
      </c>
      <c r="H1" s="15" t="s">
        <v>62</v>
      </c>
      <c r="I1" s="15" t="s">
        <v>63</v>
      </c>
      <c r="J1" s="15" t="s">
        <v>64</v>
      </c>
      <c r="K1" s="15" t="s">
        <v>65</v>
      </c>
      <c r="L1" s="15" t="s">
        <v>66</v>
      </c>
      <c r="M1" s="15" t="s">
        <v>67</v>
      </c>
    </row>
    <row r="2" customFormat="false" ht="15" hidden="false" customHeight="false" outlineLevel="0" collapsed="false">
      <c r="A2" s="16" t="s">
        <v>2</v>
      </c>
      <c r="B2" s="17" t="s">
        <v>68</v>
      </c>
      <c r="C2" s="17" t="s">
        <v>69</v>
      </c>
      <c r="D2" s="18" t="n">
        <v>45444</v>
      </c>
      <c r="E2" s="17" t="s">
        <v>70</v>
      </c>
      <c r="F2" s="17" t="s">
        <v>71</v>
      </c>
      <c r="G2" s="18" t="n">
        <v>45444</v>
      </c>
      <c r="H2" s="19" t="n">
        <v>1000</v>
      </c>
      <c r="I2" s="19" t="n">
        <v>200</v>
      </c>
      <c r="J2" s="19" t="n">
        <v>1200</v>
      </c>
      <c r="K2" s="19" t="n">
        <v>1452</v>
      </c>
      <c r="L2" s="19" t="n">
        <v>100</v>
      </c>
      <c r="M2" s="19" t="n">
        <v>200</v>
      </c>
    </row>
    <row r="3" customFormat="false" ht="15" hidden="false" customHeight="false" outlineLevel="0" collapsed="false">
      <c r="A3" s="16" t="s">
        <v>4</v>
      </c>
      <c r="B3" s="17" t="s">
        <v>72</v>
      </c>
      <c r="C3" s="17" t="s">
        <v>69</v>
      </c>
      <c r="D3" s="18" t="n">
        <v>45444</v>
      </c>
      <c r="E3" s="17" t="s">
        <v>73</v>
      </c>
      <c r="F3" s="17" t="s">
        <v>74</v>
      </c>
      <c r="G3" s="18" t="n">
        <v>45474</v>
      </c>
      <c r="H3" s="19" t="n">
        <v>1001</v>
      </c>
      <c r="I3" s="19" t="n">
        <v>201</v>
      </c>
      <c r="J3" s="19" t="n">
        <v>600</v>
      </c>
      <c r="K3" s="19" t="n">
        <f aca="false">J3*1.21</f>
        <v>726</v>
      </c>
      <c r="L3" s="19" t="n">
        <v>100</v>
      </c>
      <c r="M3" s="19" t="n">
        <v>200</v>
      </c>
    </row>
    <row r="4" customFormat="false" ht="15" hidden="false" customHeight="false" outlineLevel="0" collapsed="false">
      <c r="A4" s="16" t="s">
        <v>6</v>
      </c>
      <c r="B4" s="17" t="s">
        <v>75</v>
      </c>
      <c r="C4" s="17" t="s">
        <v>76</v>
      </c>
      <c r="D4" s="18" t="n">
        <v>45446</v>
      </c>
      <c r="E4" s="17" t="s">
        <v>77</v>
      </c>
      <c r="F4" s="17" t="s">
        <v>78</v>
      </c>
      <c r="G4" s="18" t="n">
        <v>45446</v>
      </c>
      <c r="H4" s="19" t="n">
        <v>1002</v>
      </c>
      <c r="I4" s="19" t="n">
        <v>202</v>
      </c>
      <c r="J4" s="19" t="n">
        <v>500</v>
      </c>
      <c r="K4" s="19" t="n">
        <f aca="false">J4*1.21</f>
        <v>605</v>
      </c>
      <c r="L4" s="19" t="n">
        <v>100</v>
      </c>
      <c r="M4" s="19" t="n">
        <v>200</v>
      </c>
    </row>
    <row r="5" customFormat="false" ht="15" hidden="false" customHeight="false" outlineLevel="0" collapsed="false">
      <c r="A5" s="16" t="s">
        <v>8</v>
      </c>
      <c r="B5" s="17" t="s">
        <v>79</v>
      </c>
      <c r="C5" s="17" t="s">
        <v>80</v>
      </c>
      <c r="D5" s="18" t="n">
        <v>45447</v>
      </c>
      <c r="E5" s="17" t="s">
        <v>81</v>
      </c>
      <c r="F5" s="17" t="s">
        <v>82</v>
      </c>
      <c r="G5" s="18" t="n">
        <v>45447</v>
      </c>
      <c r="H5" s="19" t="n">
        <v>1003</v>
      </c>
      <c r="I5" s="19" t="n">
        <v>203</v>
      </c>
      <c r="J5" s="19" t="n">
        <v>1525</v>
      </c>
      <c r="K5" s="19" t="n">
        <f aca="false">J5*1.21</f>
        <v>1845.25</v>
      </c>
      <c r="L5" s="19" t="n">
        <v>100</v>
      </c>
      <c r="M5" s="19" t="n">
        <v>200</v>
      </c>
    </row>
    <row r="6" customFormat="false" ht="15" hidden="false" customHeight="false" outlineLevel="0" collapsed="false">
      <c r="A6" s="16" t="s">
        <v>10</v>
      </c>
      <c r="B6" s="17" t="s">
        <v>83</v>
      </c>
      <c r="C6" s="17" t="s">
        <v>84</v>
      </c>
      <c r="D6" s="18" t="n">
        <v>45448</v>
      </c>
      <c r="E6" s="17" t="s">
        <v>85</v>
      </c>
      <c r="F6" s="17" t="s">
        <v>86</v>
      </c>
      <c r="G6" s="18" t="n">
        <v>45448</v>
      </c>
      <c r="H6" s="19" t="n">
        <v>1004</v>
      </c>
      <c r="I6" s="19" t="n">
        <v>204</v>
      </c>
      <c r="J6" s="19" t="n">
        <v>255</v>
      </c>
      <c r="K6" s="19" t="n">
        <f aca="false">J6*1.21</f>
        <v>308.55</v>
      </c>
      <c r="L6" s="19" t="n">
        <v>100</v>
      </c>
      <c r="M6" s="19" t="n">
        <v>200</v>
      </c>
    </row>
    <row r="7" customFormat="false" ht="15" hidden="false" customHeight="false" outlineLevel="0" collapsed="false">
      <c r="A7" s="16" t="s">
        <v>12</v>
      </c>
      <c r="B7" s="17" t="s">
        <v>87</v>
      </c>
      <c r="C7" s="17" t="s">
        <v>88</v>
      </c>
      <c r="D7" s="18" t="n">
        <v>45449</v>
      </c>
      <c r="E7" s="17" t="s">
        <v>89</v>
      </c>
      <c r="F7" s="17" t="s">
        <v>90</v>
      </c>
      <c r="G7" s="18" t="n">
        <v>45449</v>
      </c>
      <c r="H7" s="19" t="n">
        <v>1005</v>
      </c>
      <c r="I7" s="19" t="n">
        <v>205</v>
      </c>
      <c r="J7" s="19" t="n">
        <v>2458</v>
      </c>
      <c r="K7" s="19" t="n">
        <f aca="false">J7*1.21</f>
        <v>2974.18</v>
      </c>
      <c r="L7" s="19" t="n">
        <v>100</v>
      </c>
      <c r="M7" s="19" t="n">
        <v>200</v>
      </c>
    </row>
    <row r="8" customFormat="false" ht="15" hidden="false" customHeight="false" outlineLevel="0" collapsed="false">
      <c r="A8" s="16" t="s">
        <v>14</v>
      </c>
      <c r="B8" s="17" t="s">
        <v>91</v>
      </c>
      <c r="C8" s="17" t="s">
        <v>92</v>
      </c>
      <c r="D8" s="18" t="n">
        <v>45450</v>
      </c>
      <c r="E8" s="17" t="s">
        <v>93</v>
      </c>
      <c r="F8" s="17" t="s">
        <v>94</v>
      </c>
      <c r="G8" s="18" t="n">
        <v>45450</v>
      </c>
      <c r="H8" s="19" t="n">
        <v>1006</v>
      </c>
      <c r="I8" s="19" t="n">
        <v>206</v>
      </c>
      <c r="J8" s="19" t="n">
        <v>1200</v>
      </c>
      <c r="K8" s="19" t="n">
        <f aca="false">J8*1.21</f>
        <v>1452</v>
      </c>
      <c r="L8" s="19" t="n">
        <v>100</v>
      </c>
      <c r="M8" s="19" t="n">
        <v>200</v>
      </c>
    </row>
    <row r="9" customFormat="false" ht="19.4" hidden="false" customHeight="false" outlineLevel="0" collapsed="false">
      <c r="A9" s="16" t="s">
        <v>16</v>
      </c>
      <c r="B9" s="17" t="s">
        <v>95</v>
      </c>
      <c r="C9" s="17" t="s">
        <v>96</v>
      </c>
      <c r="D9" s="18" t="n">
        <v>45451</v>
      </c>
      <c r="E9" s="17" t="s">
        <v>97</v>
      </c>
      <c r="F9" s="17" t="s">
        <v>98</v>
      </c>
      <c r="G9" s="18" t="n">
        <v>45451</v>
      </c>
      <c r="H9" s="19" t="n">
        <v>1007</v>
      </c>
      <c r="I9" s="19" t="n">
        <v>207</v>
      </c>
      <c r="J9" s="19" t="n">
        <v>600</v>
      </c>
      <c r="K9" s="19" t="n">
        <f aca="false">J9*1.21</f>
        <v>726</v>
      </c>
      <c r="L9" s="19" t="n">
        <v>100</v>
      </c>
      <c r="M9" s="19" t="n">
        <v>200</v>
      </c>
    </row>
    <row r="10" customFormat="false" ht="19.4" hidden="false" customHeight="false" outlineLevel="0" collapsed="false">
      <c r="A10" s="16" t="s">
        <v>18</v>
      </c>
      <c r="B10" s="17" t="s">
        <v>99</v>
      </c>
      <c r="C10" s="17" t="s">
        <v>100</v>
      </c>
      <c r="D10" s="18" t="n">
        <v>45452</v>
      </c>
      <c r="E10" s="17" t="s">
        <v>101</v>
      </c>
      <c r="F10" s="17" t="s">
        <v>102</v>
      </c>
      <c r="G10" s="18" t="n">
        <v>45452</v>
      </c>
      <c r="H10" s="19" t="n">
        <v>1008</v>
      </c>
      <c r="I10" s="19" t="n">
        <v>208</v>
      </c>
      <c r="J10" s="19" t="n">
        <v>500</v>
      </c>
      <c r="K10" s="19" t="n">
        <f aca="false">J10*1.21</f>
        <v>605</v>
      </c>
      <c r="L10" s="19" t="n">
        <v>100</v>
      </c>
      <c r="M10" s="19" t="n">
        <v>200</v>
      </c>
    </row>
    <row r="11" customFormat="false" ht="15" hidden="false" customHeight="false" outlineLevel="0" collapsed="false">
      <c r="A11" s="16" t="s">
        <v>20</v>
      </c>
      <c r="B11" s="17" t="s">
        <v>103</v>
      </c>
      <c r="C11" s="17" t="s">
        <v>104</v>
      </c>
      <c r="D11" s="18" t="n">
        <v>45453</v>
      </c>
      <c r="E11" s="17" t="s">
        <v>105</v>
      </c>
      <c r="F11" s="17" t="s">
        <v>106</v>
      </c>
      <c r="G11" s="18" t="n">
        <v>45453</v>
      </c>
      <c r="H11" s="19" t="n">
        <v>1009</v>
      </c>
      <c r="I11" s="19" t="n">
        <v>209</v>
      </c>
      <c r="J11" s="19" t="n">
        <v>1525</v>
      </c>
      <c r="K11" s="19" t="n">
        <f aca="false">J11*1.21</f>
        <v>1845.25</v>
      </c>
      <c r="L11" s="19" t="n">
        <v>100</v>
      </c>
      <c r="M11" s="19" t="n">
        <v>200</v>
      </c>
    </row>
    <row r="12" customFormat="false" ht="19.4" hidden="false" customHeight="false" outlineLevel="0" collapsed="false">
      <c r="A12" s="16" t="s">
        <v>23</v>
      </c>
      <c r="B12" s="17" t="s">
        <v>107</v>
      </c>
      <c r="C12" s="17" t="s">
        <v>108</v>
      </c>
      <c r="D12" s="18" t="n">
        <v>45455</v>
      </c>
      <c r="E12" s="17" t="s">
        <v>109</v>
      </c>
      <c r="F12" s="17" t="s">
        <v>110</v>
      </c>
      <c r="G12" s="18" t="n">
        <v>45455</v>
      </c>
      <c r="H12" s="19" t="n">
        <v>1010</v>
      </c>
      <c r="I12" s="19" t="n">
        <v>210</v>
      </c>
      <c r="J12" s="19" t="n">
        <v>2458</v>
      </c>
      <c r="K12" s="19" t="n">
        <f aca="false">J12*1.21</f>
        <v>2974.18</v>
      </c>
      <c r="L12" s="19" t="n">
        <v>100</v>
      </c>
      <c r="M12" s="19" t="n">
        <v>200</v>
      </c>
    </row>
    <row r="13" customFormat="false" ht="15" hidden="false" customHeight="false" outlineLevel="0" collapsed="false">
      <c r="A13" s="16" t="s">
        <v>25</v>
      </c>
      <c r="B13" s="17" t="s">
        <v>111</v>
      </c>
      <c r="C13" s="17" t="s">
        <v>112</v>
      </c>
      <c r="D13" s="18" t="n">
        <v>45456</v>
      </c>
      <c r="E13" s="17" t="s">
        <v>113</v>
      </c>
      <c r="F13" s="17" t="s">
        <v>114</v>
      </c>
      <c r="G13" s="18" t="n">
        <v>45456</v>
      </c>
      <c r="H13" s="19" t="n">
        <v>1011</v>
      </c>
      <c r="I13" s="19" t="n">
        <v>211</v>
      </c>
      <c r="J13" s="19" t="n">
        <v>1200</v>
      </c>
      <c r="K13" s="19" t="n">
        <f aca="false">J13*1.21</f>
        <v>1452</v>
      </c>
      <c r="L13" s="19" t="n">
        <v>100</v>
      </c>
      <c r="M13" s="19" t="n">
        <v>200</v>
      </c>
    </row>
    <row r="14" customFormat="false" ht="15" hidden="false" customHeight="false" outlineLevel="0" collapsed="false">
      <c r="A14" s="16" t="s">
        <v>27</v>
      </c>
      <c r="B14" s="17" t="s">
        <v>115</v>
      </c>
      <c r="C14" s="17" t="s">
        <v>116</v>
      </c>
      <c r="D14" s="18" t="n">
        <v>45457</v>
      </c>
      <c r="E14" s="17" t="s">
        <v>117</v>
      </c>
      <c r="F14" s="17" t="s">
        <v>118</v>
      </c>
      <c r="G14" s="18" t="n">
        <v>45457</v>
      </c>
      <c r="H14" s="19" t="n">
        <v>1012</v>
      </c>
      <c r="I14" s="19" t="n">
        <v>212</v>
      </c>
      <c r="J14" s="19" t="n">
        <v>600</v>
      </c>
      <c r="K14" s="19" t="n">
        <f aca="false">J14*1.21</f>
        <v>726</v>
      </c>
      <c r="L14" s="19" t="n">
        <v>100</v>
      </c>
      <c r="M14" s="19" t="n">
        <v>200</v>
      </c>
    </row>
    <row r="15" customFormat="false" ht="19.4" hidden="false" customHeight="false" outlineLevel="0" collapsed="false">
      <c r="A15" s="16" t="s">
        <v>30</v>
      </c>
      <c r="B15" s="17" t="s">
        <v>119</v>
      </c>
      <c r="C15" s="17" t="s">
        <v>120</v>
      </c>
      <c r="D15" s="18" t="n">
        <v>45458</v>
      </c>
      <c r="E15" s="17" t="s">
        <v>121</v>
      </c>
      <c r="F15" s="17" t="s">
        <v>122</v>
      </c>
      <c r="G15" s="18" t="n">
        <v>45458</v>
      </c>
      <c r="H15" s="19" t="n">
        <v>1013</v>
      </c>
      <c r="I15" s="19" t="n">
        <v>213</v>
      </c>
      <c r="J15" s="19" t="n">
        <v>601</v>
      </c>
      <c r="K15" s="19" t="n">
        <f aca="false">J15*1.21</f>
        <v>727.21</v>
      </c>
      <c r="L15" s="19" t="n">
        <v>101</v>
      </c>
      <c r="M15" s="19" t="n">
        <v>201</v>
      </c>
    </row>
    <row r="16" customFormat="false" ht="15" hidden="false" customHeight="false" outlineLevel="0" collapsed="false">
      <c r="A16" s="16" t="s">
        <v>32</v>
      </c>
      <c r="B16" s="17" t="s">
        <v>123</v>
      </c>
      <c r="C16" s="17" t="s">
        <v>124</v>
      </c>
      <c r="D16" s="18" t="n">
        <v>45459</v>
      </c>
      <c r="E16" s="17" t="s">
        <v>125</v>
      </c>
      <c r="F16" s="17" t="s">
        <v>126</v>
      </c>
      <c r="G16" s="18" t="n">
        <v>45459</v>
      </c>
      <c r="H16" s="19" t="n">
        <v>1014</v>
      </c>
      <c r="I16" s="19" t="n">
        <v>214</v>
      </c>
      <c r="J16" s="19" t="n">
        <v>602</v>
      </c>
      <c r="K16" s="19" t="n">
        <f aca="false">J16*1.21</f>
        <v>728.42</v>
      </c>
      <c r="L16" s="19" t="n">
        <v>102</v>
      </c>
      <c r="M16" s="19" t="n">
        <v>202</v>
      </c>
    </row>
    <row r="17" customFormat="false" ht="15" hidden="false" customHeight="false" outlineLevel="0" collapsed="false">
      <c r="A17" s="16" t="s">
        <v>34</v>
      </c>
      <c r="B17" s="17" t="s">
        <v>127</v>
      </c>
      <c r="C17" s="17" t="s">
        <v>128</v>
      </c>
      <c r="D17" s="18" t="n">
        <v>45460</v>
      </c>
      <c r="E17" s="17" t="s">
        <v>129</v>
      </c>
      <c r="F17" s="17" t="s">
        <v>130</v>
      </c>
      <c r="G17" s="18" t="n">
        <v>45460</v>
      </c>
      <c r="H17" s="19" t="n">
        <v>1015</v>
      </c>
      <c r="I17" s="19" t="n">
        <v>215</v>
      </c>
      <c r="J17" s="19" t="n">
        <v>603</v>
      </c>
      <c r="K17" s="19" t="n">
        <f aca="false">J17*1.21</f>
        <v>729.63</v>
      </c>
      <c r="L17" s="19" t="n">
        <v>103</v>
      </c>
      <c r="M17" s="19" t="n">
        <v>203</v>
      </c>
    </row>
    <row r="18" customFormat="false" ht="28.35" hidden="false" customHeight="false" outlineLevel="0" collapsed="false">
      <c r="A18" s="16" t="s">
        <v>36</v>
      </c>
      <c r="B18" s="17" t="s">
        <v>131</v>
      </c>
      <c r="C18" s="17" t="s">
        <v>132</v>
      </c>
      <c r="D18" s="18" t="n">
        <v>45461</v>
      </c>
      <c r="E18" s="17" t="s">
        <v>133</v>
      </c>
      <c r="F18" s="17" t="s">
        <v>134</v>
      </c>
      <c r="G18" s="18" t="n">
        <v>45461</v>
      </c>
      <c r="H18" s="19" t="n">
        <v>1016</v>
      </c>
      <c r="I18" s="19" t="n">
        <v>216</v>
      </c>
      <c r="J18" s="19" t="n">
        <v>604</v>
      </c>
      <c r="K18" s="19" t="n">
        <f aca="false">J18*1.21</f>
        <v>730.84</v>
      </c>
      <c r="L18" s="19" t="n">
        <v>104</v>
      </c>
      <c r="M18" s="19" t="n">
        <v>204</v>
      </c>
    </row>
    <row r="19" customFormat="false" ht="15" hidden="false" customHeight="false" outlineLevel="0" collapsed="false">
      <c r="A19" s="16" t="s">
        <v>39</v>
      </c>
      <c r="B19" s="17" t="s">
        <v>135</v>
      </c>
      <c r="C19" s="17" t="s">
        <v>136</v>
      </c>
      <c r="D19" s="18" t="n">
        <v>45462</v>
      </c>
      <c r="E19" s="17" t="s">
        <v>137</v>
      </c>
      <c r="F19" s="17" t="s">
        <v>138</v>
      </c>
      <c r="G19" s="18" t="n">
        <v>45462</v>
      </c>
      <c r="H19" s="19" t="n">
        <v>1017</v>
      </c>
      <c r="I19" s="19" t="n">
        <v>217</v>
      </c>
      <c r="J19" s="19" t="n">
        <v>605</v>
      </c>
      <c r="K19" s="19" t="n">
        <f aca="false">J19*1.21</f>
        <v>732.05</v>
      </c>
      <c r="L19" s="19" t="n">
        <v>105</v>
      </c>
      <c r="M19" s="19" t="n">
        <v>205</v>
      </c>
    </row>
    <row r="20" customFormat="false" ht="15" hidden="false" customHeight="false" outlineLevel="0" collapsed="false">
      <c r="A20" s="16" t="s">
        <v>40</v>
      </c>
      <c r="B20" s="17" t="s">
        <v>139</v>
      </c>
      <c r="C20" s="17" t="s">
        <v>140</v>
      </c>
      <c r="D20" s="18" t="n">
        <v>45463</v>
      </c>
      <c r="E20" s="17" t="s">
        <v>141</v>
      </c>
      <c r="F20" s="17" t="s">
        <v>142</v>
      </c>
      <c r="G20" s="18" t="n">
        <v>45463</v>
      </c>
      <c r="H20" s="19" t="n">
        <v>1018</v>
      </c>
      <c r="I20" s="19" t="n">
        <v>218</v>
      </c>
      <c r="J20" s="19" t="n">
        <v>606</v>
      </c>
      <c r="K20" s="19" t="n">
        <f aca="false">J20*1.21</f>
        <v>733.26</v>
      </c>
      <c r="L20" s="19" t="n">
        <v>106</v>
      </c>
      <c r="M20" s="19" t="n">
        <v>206</v>
      </c>
    </row>
    <row r="21" customFormat="false" ht="15" hidden="false" customHeight="false" outlineLevel="0" collapsed="false">
      <c r="A21" s="16" t="s">
        <v>42</v>
      </c>
      <c r="B21" s="17" t="s">
        <v>143</v>
      </c>
      <c r="C21" s="17" t="s">
        <v>144</v>
      </c>
      <c r="D21" s="18" t="n">
        <v>45464</v>
      </c>
      <c r="E21" s="17" t="s">
        <v>145</v>
      </c>
      <c r="F21" s="17" t="s">
        <v>146</v>
      </c>
      <c r="G21" s="18" t="n">
        <v>45464</v>
      </c>
      <c r="H21" s="19" t="n">
        <v>1019</v>
      </c>
      <c r="I21" s="19" t="n">
        <v>219</v>
      </c>
      <c r="J21" s="19" t="n">
        <v>607</v>
      </c>
      <c r="K21" s="19" t="n">
        <f aca="false">J21*1.21</f>
        <v>734.47</v>
      </c>
      <c r="L21" s="19" t="n">
        <v>107</v>
      </c>
      <c r="M21" s="19" t="n">
        <v>207</v>
      </c>
    </row>
    <row r="22" customFormat="false" ht="15" hidden="false" customHeight="false" outlineLevel="0" collapsed="false">
      <c r="A22" s="16" t="s">
        <v>44</v>
      </c>
      <c r="B22" s="17" t="s">
        <v>147</v>
      </c>
      <c r="C22" s="17" t="s">
        <v>148</v>
      </c>
      <c r="D22" s="18" t="n">
        <v>45465</v>
      </c>
      <c r="E22" s="17" t="s">
        <v>149</v>
      </c>
      <c r="F22" s="17" t="s">
        <v>150</v>
      </c>
      <c r="G22" s="18" t="n">
        <v>45465</v>
      </c>
      <c r="H22" s="19" t="n">
        <v>1020</v>
      </c>
      <c r="I22" s="19" t="n">
        <v>220</v>
      </c>
      <c r="J22" s="19" t="n">
        <v>608</v>
      </c>
      <c r="K22" s="19" t="n">
        <f aca="false">J22*1.21</f>
        <v>735.68</v>
      </c>
      <c r="L22" s="19" t="n">
        <v>108</v>
      </c>
      <c r="M22" s="19" t="n">
        <v>208</v>
      </c>
    </row>
    <row r="23" customFormat="false" ht="19.4" hidden="false" customHeight="false" outlineLevel="0" collapsed="false">
      <c r="A23" s="16" t="s">
        <v>46</v>
      </c>
      <c r="B23" s="17" t="s">
        <v>151</v>
      </c>
      <c r="C23" s="17" t="s">
        <v>152</v>
      </c>
      <c r="D23" s="18" t="n">
        <v>45466</v>
      </c>
      <c r="E23" s="17" t="s">
        <v>153</v>
      </c>
      <c r="F23" s="17" t="s">
        <v>154</v>
      </c>
      <c r="G23" s="18" t="n">
        <v>45466</v>
      </c>
      <c r="H23" s="19" t="n">
        <v>1021</v>
      </c>
      <c r="I23" s="19" t="n">
        <v>221</v>
      </c>
      <c r="J23" s="19" t="n">
        <v>609</v>
      </c>
      <c r="K23" s="19" t="n">
        <f aca="false">J23*1.21</f>
        <v>736.89</v>
      </c>
      <c r="L23" s="19" t="n">
        <v>109</v>
      </c>
      <c r="M23" s="19" t="n">
        <v>209</v>
      </c>
    </row>
    <row r="24" customFormat="false" ht="19.4" hidden="false" customHeight="false" outlineLevel="0" collapsed="false">
      <c r="A24" s="16" t="s">
        <v>48</v>
      </c>
      <c r="B24" s="17" t="s">
        <v>155</v>
      </c>
      <c r="C24" s="17" t="s">
        <v>156</v>
      </c>
      <c r="D24" s="18" t="n">
        <v>45467</v>
      </c>
      <c r="E24" s="17" t="s">
        <v>157</v>
      </c>
      <c r="F24" s="17" t="s">
        <v>158</v>
      </c>
      <c r="G24" s="18" t="n">
        <v>45467</v>
      </c>
      <c r="H24" s="19" t="n">
        <v>1022</v>
      </c>
      <c r="I24" s="19" t="n">
        <v>222</v>
      </c>
      <c r="J24" s="19" t="n">
        <v>610</v>
      </c>
      <c r="K24" s="19" t="n">
        <f aca="false">J24*1.21</f>
        <v>738.1</v>
      </c>
      <c r="L24" s="19" t="n">
        <v>110</v>
      </c>
      <c r="M24" s="19" t="n">
        <v>210</v>
      </c>
    </row>
    <row r="25" customFormat="false" ht="15" hidden="false" customHeight="false" outlineLevel="0" collapsed="false">
      <c r="A25" s="16" t="s">
        <v>50</v>
      </c>
      <c r="B25" s="17" t="s">
        <v>159</v>
      </c>
      <c r="C25" s="17" t="s">
        <v>160</v>
      </c>
      <c r="D25" s="18" t="n">
        <v>45468</v>
      </c>
      <c r="E25" s="17" t="s">
        <v>161</v>
      </c>
      <c r="F25" s="17" t="s">
        <v>162</v>
      </c>
      <c r="G25" s="18" t="n">
        <v>45468</v>
      </c>
      <c r="H25" s="19" t="n">
        <v>1023</v>
      </c>
      <c r="I25" s="19" t="n">
        <v>223</v>
      </c>
      <c r="J25" s="19" t="n">
        <v>611</v>
      </c>
      <c r="K25" s="19" t="n">
        <f aca="false">J25*1.21</f>
        <v>739.31</v>
      </c>
      <c r="L25" s="19" t="n">
        <v>111</v>
      </c>
      <c r="M25" s="19" t="n">
        <v>211</v>
      </c>
    </row>
    <row r="1048576" customFormat="false" ht="15" hidden="false" customHeight="false" outlineLevel="0" collapsed="false"/>
  </sheetData>
  <dataValidations count="2">
    <dataValidation allowBlank="true" errorStyle="stop" operator="equal" showDropDown="false" showErrorMessage="true" showInputMessage="false" sqref="B2" type="list">
      <formula1>#ref!</formula1>
      <formula2>0</formula2>
    </dataValidation>
    <dataValidation allowBlank="true" errorStyle="stop" operator="equal" showDropDown="false" showErrorMessage="true" showInputMessage="false" sqref="A2:A25" type="list">
      <formula1>RESUMEN!$A$2:$A$28</formula1>
      <formula2>0</formula2>
    </dataValidation>
  </dataValidations>
  <printOptions headings="false" gridLines="false" gridLinesSet="true" horizontalCentered="true" verticalCentered="false"/>
  <pageMargins left="0.39375" right="0.39375" top="0.560416666666667" bottom="0.560416666666667" header="0.39375" footer="0.39375"/>
  <pageSetup paperSize="9" scale="100" fitToWidth="1" fitToHeight="0" pageOrder="downThenOver" orientation="landscape" blackAndWhite="false" draft="false" cellComments="none" horizontalDpi="300" verticalDpi="300" copies="1"/>
  <headerFooter differentFirst="false" differentOddEven="false">
    <oddHeader>&amp;L&amp;"Calibri,Normal"&amp;12&amp;KffffffAyuntamiento de Córdobda&amp;C&amp;"Calibri,Normal"&amp;12&amp;KffffffDetalle de la cuenta justificativa&amp;R&amp;"Times New Roman,Normal"&amp;12&amp;KffffffIMDEEC</oddHeader>
    <oddFooter>&amp;R&amp;"Times New Roman,Normal"&amp;12&amp;Kffffff&amp;P de &amp;N</oddFooter>
  </headerFooter>
</worksheet>
</file>

<file path=docProps/app.xml><?xml version="1.0" encoding="utf-8"?>
<Properties xmlns="http://schemas.openxmlformats.org/officeDocument/2006/extended-properties" xmlns:vt="http://schemas.openxmlformats.org/officeDocument/2006/docPropsVTypes">
  <Template/>
  <TotalTime>307</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es-ES</dc:language>
  <cp:lastModifiedBy/>
  <dcterms:modified xsi:type="dcterms:W3CDTF">2025-10-20T12:17:33Z</dcterms:modified>
  <cp:revision>25</cp:revision>
  <dc:subject/>
  <dc:title/>
</cp:coreProperties>
</file>

<file path=docProps/custom.xml><?xml version="1.0" encoding="utf-8"?>
<Properties xmlns="http://schemas.openxmlformats.org/officeDocument/2006/custom-properties" xmlns:vt="http://schemas.openxmlformats.org/officeDocument/2006/docPropsVTypes"/>
</file>